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2" yWindow="48" windowWidth="7440" windowHeight="8448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"/>
</workbook>
</file>

<file path=xl/sharedStrings.xml><?xml version="1.0" encoding="utf-8"?>
<sst xmlns="http://schemas.openxmlformats.org/spreadsheetml/2006/main" count="40" uniqueCount="40">
  <si>
    <t>Исполнение бюджета Мангушского поселкового совета</t>
  </si>
  <si>
    <t>Код</t>
  </si>
  <si>
    <t>бюджетной классификации</t>
  </si>
  <si>
    <t>План</t>
  </si>
  <si>
    <t>Отклонение</t>
  </si>
  <si>
    <t>Наименование доходов,согласно</t>
  </si>
  <si>
    <t>ДОХОДЫ</t>
  </si>
  <si>
    <t>Подоходный налог</t>
  </si>
  <si>
    <t>Торговый патент</t>
  </si>
  <si>
    <t>1 КОРЗИНА</t>
  </si>
  <si>
    <t>Единый налог</t>
  </si>
  <si>
    <t>Госпошлина</t>
  </si>
  <si>
    <t>ИТОГО 1 КОРЗИНА</t>
  </si>
  <si>
    <t>2 КОРЗИНА</t>
  </si>
  <si>
    <t>Плата за землю</t>
  </si>
  <si>
    <t>Местные налоги и сборы</t>
  </si>
  <si>
    <t>Фиксированный налог</t>
  </si>
  <si>
    <t>ИТОГО 2 КОРЗИНА</t>
  </si>
  <si>
    <t>СПЕЦИАЛЬНЫЙ ФОНД</t>
  </si>
  <si>
    <t>Налог с транспортных средств</t>
  </si>
  <si>
    <t>Поступление специальных ср-в</t>
  </si>
  <si>
    <t>Сбор за загрязнение окруж.среды</t>
  </si>
  <si>
    <t>ИТОГО СПЕЦИАЛЬНЫЙ ФОНД</t>
  </si>
  <si>
    <t>ВСЕГО ПО СОВЕТУ</t>
  </si>
  <si>
    <t>Выполнение</t>
  </si>
  <si>
    <t>%выполнения</t>
  </si>
  <si>
    <t>ВСЕГО ОБЩЕГО ФОНДА</t>
  </si>
  <si>
    <t>Мангушский поселковый голова                                                 А.В.Котенджи</t>
  </si>
  <si>
    <t>Главный бухгалтер                                                                     С.Ю.Огунлух</t>
  </si>
  <si>
    <t>Другие поступления</t>
  </si>
  <si>
    <t>Налог на прибыль</t>
  </si>
  <si>
    <t>Плата за спец.исп.водн.ресурсов</t>
  </si>
  <si>
    <t>Подох.налог с предприним.деят.</t>
  </si>
  <si>
    <t>Админ.штрафы</t>
  </si>
  <si>
    <t>Сбор за пользов.нефтезаправ.ст</t>
  </si>
  <si>
    <t>Налог на промысел</t>
  </si>
  <si>
    <t>Сбор за первую регистр.трансп.</t>
  </si>
  <si>
    <t>Другие поступл.в фонд окр.среды</t>
  </si>
  <si>
    <t>Целевые фонды</t>
  </si>
  <si>
    <t>за 2011год (по состоянию на 1.07)50%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</si>
</sst>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0.000"/>
  </numFmts>
  <fonts count="5">
    <font>
      <sz val="10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6" xfId="0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8" xfId="0" applyFont="1" applyBorder="1" applyAlignment="1">
      <alignment horizontal="fill"/>
    </xf>
    <xf numFmtId="0" fontId="0" fillId="0" borderId="9" xfId="0" applyFont="1" applyBorder="1" applyAlignment="1">
      <alignment horizontal="fill"/>
    </xf>
    <xf numFmtId="0" fontId="0" fillId="0" borderId="10" xfId="0" applyFont="1" applyBorder="1" applyAlignment="1">
      <alignment horizontal="fill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fill"/>
    </xf>
    <xf numFmtId="0" fontId="0" fillId="0" borderId="0" xfId="0" applyFont="1" applyBorder="1" applyAlignment="1">
      <alignment horizontal="fill"/>
    </xf>
    <xf numFmtId="0" fontId="0" fillId="0" borderId="5" xfId="0" applyFont="1" applyBorder="1" applyAlignment="1">
      <alignment horizontal="fill"/>
    </xf>
    <xf numFmtId="0" fontId="0" fillId="0" borderId="14" xfId="0" applyFont="1" applyBorder="1" applyAlignment="1">
      <alignment horizontal="left" wrapText="1"/>
    </xf>
    <xf numFmtId="0" fontId="0" fillId="0" borderId="5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 horizontal="left" wrapText="1"/>
    </xf>
    <xf numFmtId="0" fontId="0" fillId="0" borderId="3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6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3" fillId="0" borderId="8" xfId="0" applyFont="1" applyBorder="1" applyAlignment="1">
      <alignment/>
    </xf>
    <xf numFmtId="1" fontId="1" fillId="0" borderId="11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0"/>
  <sheetViews>
    <sheetView tabSelected="1" workbookViewId="0" topLeftCell="A1">
      <selection activeCell="G36" sqref="G36"/>
    </sheetView>
  </sheetViews>
  <sheetFormatPr defaultColWidth="9.00390625" defaultRowHeight="12.75"/>
  <cols>
    <col min="6" max="6" width="10.375" style="0" bestFit="1" customWidth="1"/>
    <col min="7" max="7" width="13.375" style="0" bestFit="1" customWidth="1"/>
    <col min="8" max="8" width="9.875" style="0" bestFit="1" customWidth="1"/>
  </cols>
  <sheetData>
    <row r="3" spans="1:2" ht="12.75">
      <c r="A3" s="48"/>
      <c r="B3" s="48"/>
    </row>
    <row r="4" spans="1:2" ht="15">
      <c r="A4" s="63" t="s">
        <v>6</v>
      </c>
      <c r="B4" s="64"/>
    </row>
    <row r="5" spans="1:9" ht="12.75">
      <c r="A5" s="61" t="s">
        <v>0</v>
      </c>
      <c r="B5" s="62"/>
      <c r="C5" s="62"/>
      <c r="D5" s="62"/>
      <c r="E5" s="62"/>
      <c r="F5" s="62"/>
      <c r="G5" s="62"/>
      <c r="H5" s="62"/>
      <c r="I5" s="62"/>
    </row>
    <row r="6" spans="1:9" ht="12.75">
      <c r="A6" s="62"/>
      <c r="B6" s="62"/>
      <c r="C6" s="62"/>
      <c r="D6" s="62"/>
      <c r="E6" s="62"/>
      <c r="F6" s="62"/>
      <c r="G6" s="62"/>
      <c r="H6" s="62"/>
      <c r="I6" s="62"/>
    </row>
    <row r="7" spans="1:9" ht="17.25">
      <c r="A7" s="65" t="s">
        <v>39</v>
      </c>
      <c r="B7" s="65"/>
      <c r="C7" s="65"/>
      <c r="D7" s="65"/>
      <c r="E7" s="65"/>
      <c r="F7" s="65"/>
      <c r="G7" s="65"/>
      <c r="H7" s="65"/>
      <c r="I7" s="4"/>
    </row>
    <row r="8" spans="1:9" ht="26.25">
      <c r="A8" s="30"/>
      <c r="B8" s="31" t="s">
        <v>5</v>
      </c>
      <c r="C8" s="32"/>
      <c r="D8" s="32"/>
      <c r="E8" s="33"/>
      <c r="F8" s="30" t="s">
        <v>3</v>
      </c>
      <c r="G8" s="34" t="s">
        <v>24</v>
      </c>
      <c r="H8" s="35" t="s">
        <v>25</v>
      </c>
      <c r="I8" s="36" t="s">
        <v>4</v>
      </c>
    </row>
    <row r="9" spans="1:9" ht="12.75">
      <c r="A9" s="37" t="s">
        <v>1</v>
      </c>
      <c r="B9" s="38" t="s">
        <v>2</v>
      </c>
      <c r="C9" s="39"/>
      <c r="D9" s="39"/>
      <c r="E9" s="40"/>
      <c r="F9" s="37"/>
      <c r="G9" s="37"/>
      <c r="H9" s="41"/>
      <c r="I9" s="42"/>
    </row>
    <row r="10" spans="1:9" ht="12.75">
      <c r="A10" s="43"/>
      <c r="B10" s="44"/>
      <c r="C10" s="29"/>
      <c r="D10" s="29"/>
      <c r="E10" s="45"/>
      <c r="F10" s="43"/>
      <c r="G10" s="43"/>
      <c r="H10" s="46"/>
      <c r="I10" s="47"/>
    </row>
    <row r="11" spans="1:9" ht="12.75">
      <c r="A11" s="12"/>
      <c r="B11" s="13"/>
      <c r="C11" s="13"/>
      <c r="D11" s="13"/>
      <c r="E11" s="13"/>
      <c r="F11" s="13"/>
      <c r="G11" s="13"/>
      <c r="H11" s="13"/>
      <c r="I11" s="14"/>
    </row>
    <row r="12" spans="1:9" ht="15">
      <c r="A12" s="1"/>
      <c r="B12" s="15" t="s">
        <v>9</v>
      </c>
      <c r="C12" s="15"/>
      <c r="D12" s="2"/>
      <c r="E12" s="2"/>
      <c r="F12" s="2"/>
      <c r="G12" s="2"/>
      <c r="H12" s="2"/>
      <c r="I12" s="3"/>
    </row>
    <row r="13" spans="1:9" ht="15">
      <c r="A13" s="19">
        <v>110100</v>
      </c>
      <c r="B13" s="20" t="s">
        <v>7</v>
      </c>
      <c r="C13" s="49"/>
      <c r="D13" s="49"/>
      <c r="E13" s="50"/>
      <c r="F13" s="21">
        <v>1002232</v>
      </c>
      <c r="G13" s="19">
        <v>1097458</v>
      </c>
      <c r="H13" s="22">
        <f>G13*50/F13</f>
        <v>54.75069644553357</v>
      </c>
      <c r="I13" s="19">
        <f>G13-F13</f>
        <v>95226</v>
      </c>
    </row>
    <row r="14" spans="1:9" ht="15">
      <c r="A14" s="19">
        <v>220900</v>
      </c>
      <c r="B14" s="23" t="s">
        <v>11</v>
      </c>
      <c r="C14" s="24"/>
      <c r="D14" s="24"/>
      <c r="E14" s="21"/>
      <c r="F14" s="21">
        <v>3600</v>
      </c>
      <c r="G14" s="19">
        <v>50678</v>
      </c>
      <c r="H14" s="22">
        <f>G14*50/F14</f>
        <v>703.8611111111111</v>
      </c>
      <c r="I14" s="19">
        <f>G14-F14</f>
        <v>47078</v>
      </c>
    </row>
    <row r="15" spans="1:9" ht="15">
      <c r="A15" s="19"/>
      <c r="B15" s="20"/>
      <c r="C15" s="49"/>
      <c r="D15" s="49"/>
      <c r="E15" s="50"/>
      <c r="F15" s="21"/>
      <c r="G15" s="19"/>
      <c r="H15" s="22"/>
      <c r="I15" s="19">
        <f>G15-F15</f>
        <v>0</v>
      </c>
    </row>
    <row r="16" spans="1:9" ht="15">
      <c r="A16" s="19"/>
      <c r="B16" s="23"/>
      <c r="C16" s="24"/>
      <c r="D16" s="24"/>
      <c r="E16" s="21"/>
      <c r="F16" s="21"/>
      <c r="G16" s="19"/>
      <c r="H16" s="22"/>
      <c r="I16" s="19">
        <f>G16-F16</f>
        <v>0</v>
      </c>
    </row>
    <row r="17" spans="1:9" ht="15">
      <c r="A17" s="25"/>
      <c r="B17" s="20"/>
      <c r="C17" s="49"/>
      <c r="D17" s="49"/>
      <c r="E17" s="50"/>
      <c r="F17" s="26"/>
      <c r="G17" s="25"/>
      <c r="H17" s="57"/>
      <c r="I17" s="25">
        <f>G17-F17</f>
        <v>0</v>
      </c>
    </row>
    <row r="18" spans="1:9" ht="15">
      <c r="A18" s="9"/>
      <c r="B18" s="5" t="s">
        <v>12</v>
      </c>
      <c r="C18" s="5"/>
      <c r="D18" s="5"/>
      <c r="E18" s="8"/>
      <c r="F18" s="54">
        <f>F13+F14+F15+F16+F17</f>
        <v>1005832</v>
      </c>
      <c r="G18" s="54">
        <f>G13+G14+G15+G16+G17</f>
        <v>1148136</v>
      </c>
      <c r="H18" s="55">
        <f>G18*50/F18</f>
        <v>57.07394475419354</v>
      </c>
      <c r="I18" s="54">
        <f>SUM(I13:I17)</f>
        <v>142304</v>
      </c>
    </row>
    <row r="19" spans="1:9" ht="15">
      <c r="A19" s="27"/>
      <c r="B19" s="16"/>
      <c r="C19" s="16"/>
      <c r="D19" s="16"/>
      <c r="E19" s="16"/>
      <c r="F19" s="28"/>
      <c r="G19" s="28"/>
      <c r="H19" s="28"/>
      <c r="I19" s="26"/>
    </row>
    <row r="20" spans="1:9" ht="15">
      <c r="A20" s="1"/>
      <c r="B20" s="15" t="s">
        <v>13</v>
      </c>
      <c r="C20" s="15"/>
      <c r="D20" s="15"/>
      <c r="E20" s="15"/>
      <c r="F20" s="2"/>
      <c r="G20" s="2"/>
      <c r="H20" s="2"/>
      <c r="I20" s="3"/>
    </row>
    <row r="21" spans="1:9" ht="15">
      <c r="A21" s="19">
        <v>130500</v>
      </c>
      <c r="B21" s="20" t="s">
        <v>14</v>
      </c>
      <c r="C21" s="49"/>
      <c r="D21" s="49"/>
      <c r="E21" s="50"/>
      <c r="F21" s="21">
        <v>365010</v>
      </c>
      <c r="G21" s="19">
        <v>330250</v>
      </c>
      <c r="H21" s="22">
        <f>G21*50/F21</f>
        <v>45.23848661680502</v>
      </c>
      <c r="I21" s="19">
        <f aca="true" t="shared" si="0" ref="I21:I27">G21-F21</f>
        <v>-34760</v>
      </c>
    </row>
    <row r="22" spans="1:9" ht="15">
      <c r="A22" s="19">
        <v>140601</v>
      </c>
      <c r="B22" s="23" t="s">
        <v>35</v>
      </c>
      <c r="C22" s="24"/>
      <c r="D22" s="24"/>
      <c r="E22" s="21"/>
      <c r="F22" s="21">
        <v>802</v>
      </c>
      <c r="G22" s="19"/>
      <c r="H22" s="22"/>
      <c r="I22" s="19"/>
    </row>
    <row r="23" spans="1:9" ht="15">
      <c r="A23" s="19">
        <v>110104</v>
      </c>
      <c r="B23" s="23" t="s">
        <v>32</v>
      </c>
      <c r="C23" s="24"/>
      <c r="D23" s="24"/>
      <c r="E23" s="21"/>
      <c r="F23" s="21">
        <v>5550</v>
      </c>
      <c r="G23" s="19">
        <v>603</v>
      </c>
      <c r="H23" s="22">
        <f>G23*50/F23</f>
        <v>5.4324324324324325</v>
      </c>
      <c r="I23" s="19">
        <f t="shared" si="0"/>
        <v>-4947</v>
      </c>
    </row>
    <row r="24" spans="1:9" ht="15">
      <c r="A24" s="19">
        <v>160100</v>
      </c>
      <c r="B24" s="20" t="s">
        <v>15</v>
      </c>
      <c r="C24" s="49"/>
      <c r="D24" s="49"/>
      <c r="E24" s="50"/>
      <c r="F24" s="21"/>
      <c r="G24" s="19">
        <v>306</v>
      </c>
      <c r="H24" s="22"/>
      <c r="I24" s="19">
        <f t="shared" si="0"/>
        <v>306</v>
      </c>
    </row>
    <row r="25" spans="1:9" ht="15">
      <c r="A25" s="19">
        <v>190401</v>
      </c>
      <c r="B25" s="23" t="s">
        <v>16</v>
      </c>
      <c r="C25" s="24"/>
      <c r="D25" s="24"/>
      <c r="E25" s="21"/>
      <c r="F25" s="21">
        <v>32504</v>
      </c>
      <c r="G25" s="19">
        <v>17122</v>
      </c>
      <c r="H25" s="22">
        <f>G25*50/F25</f>
        <v>26.338296825006154</v>
      </c>
      <c r="I25" s="19">
        <f t="shared" si="0"/>
        <v>-15382</v>
      </c>
    </row>
    <row r="26" spans="1:9" ht="15">
      <c r="A26" s="19">
        <v>110200</v>
      </c>
      <c r="B26" s="20" t="s">
        <v>30</v>
      </c>
      <c r="C26" s="49"/>
      <c r="D26" s="49"/>
      <c r="E26" s="50"/>
      <c r="F26" s="21">
        <v>5002</v>
      </c>
      <c r="G26" s="19">
        <v>3862</v>
      </c>
      <c r="H26" s="22">
        <f>G26*50/F26</f>
        <v>38.604558176729306</v>
      </c>
      <c r="I26" s="19">
        <f t="shared" si="0"/>
        <v>-1140</v>
      </c>
    </row>
    <row r="27" spans="1:9" ht="15">
      <c r="A27" s="19">
        <v>130202</v>
      </c>
      <c r="B27" s="23" t="s">
        <v>31</v>
      </c>
      <c r="C27" s="24"/>
      <c r="D27" s="24"/>
      <c r="E27" s="21"/>
      <c r="F27" s="21">
        <v>1500</v>
      </c>
      <c r="G27" s="19">
        <v>945</v>
      </c>
      <c r="H27" s="59">
        <f>G27*50/F27</f>
        <v>31.5</v>
      </c>
      <c r="I27" s="19">
        <f t="shared" si="0"/>
        <v>-555</v>
      </c>
    </row>
    <row r="28" spans="1:9" ht="15">
      <c r="A28" s="27">
        <v>240603</v>
      </c>
      <c r="B28" s="28" t="s">
        <v>29</v>
      </c>
      <c r="C28" s="28"/>
      <c r="D28" s="28"/>
      <c r="E28" s="26"/>
      <c r="F28" s="21"/>
      <c r="G28" s="19">
        <v>3736</v>
      </c>
      <c r="H28" s="22"/>
      <c r="I28" s="19">
        <f>G28-F28</f>
        <v>3736</v>
      </c>
    </row>
    <row r="29" spans="1:9" ht="15">
      <c r="A29" s="27">
        <v>210811</v>
      </c>
      <c r="B29" s="28" t="s">
        <v>33</v>
      </c>
      <c r="C29" s="28"/>
      <c r="D29" s="28"/>
      <c r="E29" s="26"/>
      <c r="F29" s="21">
        <v>300</v>
      </c>
      <c r="G29" s="19">
        <v>765</v>
      </c>
      <c r="H29" s="22">
        <f>G29*50/F29</f>
        <v>127.5</v>
      </c>
      <c r="I29" s="19">
        <f>G29-F29</f>
        <v>465</v>
      </c>
    </row>
    <row r="30" spans="1:9" ht="15">
      <c r="A30" s="27">
        <v>180401</v>
      </c>
      <c r="B30" s="28" t="s">
        <v>8</v>
      </c>
      <c r="C30" s="28"/>
      <c r="D30" s="28"/>
      <c r="E30" s="26"/>
      <c r="F30" s="21">
        <v>37500</v>
      </c>
      <c r="G30" s="19">
        <v>46580</v>
      </c>
      <c r="H30" s="22">
        <f>G30*50/F30</f>
        <v>62.10666666666667</v>
      </c>
      <c r="I30" s="19">
        <f>G30-F30</f>
        <v>9080</v>
      </c>
    </row>
    <row r="31" spans="1:9" ht="15">
      <c r="A31" s="58"/>
      <c r="B31" s="16" t="s">
        <v>17</v>
      </c>
      <c r="C31" s="16"/>
      <c r="D31" s="16"/>
      <c r="E31" s="17"/>
      <c r="F31" s="54">
        <f>F21+F23+F24+F25+F26+F27+F28+F30+F29+F22</f>
        <v>448168</v>
      </c>
      <c r="G31" s="54">
        <f>G21+G23+G24+G25+G26+G27+G28+G30+G29+G22</f>
        <v>404169</v>
      </c>
      <c r="H31" s="55">
        <f>G31*50/F31</f>
        <v>45.091238107138395</v>
      </c>
      <c r="I31" s="54">
        <f>SUM(I21:I30)</f>
        <v>-43197</v>
      </c>
    </row>
    <row r="32" spans="1:9" ht="15">
      <c r="A32" s="23"/>
      <c r="B32" s="5" t="s">
        <v>26</v>
      </c>
      <c r="C32" s="5"/>
      <c r="D32" s="5"/>
      <c r="E32" s="8"/>
      <c r="F32" s="56">
        <f>F18+F31</f>
        <v>1454000</v>
      </c>
      <c r="G32" s="54">
        <f>G18+G31</f>
        <v>1552305</v>
      </c>
      <c r="H32" s="55">
        <f>G32*50/F32</f>
        <v>53.38050206327373</v>
      </c>
      <c r="I32" s="54">
        <f>I18+I31</f>
        <v>99107</v>
      </c>
    </row>
    <row r="33" spans="1:9" ht="15">
      <c r="A33" s="20"/>
      <c r="B33" s="6"/>
      <c r="C33" s="6"/>
      <c r="D33" s="6"/>
      <c r="E33" s="6"/>
      <c r="F33" s="28"/>
      <c r="G33" s="28"/>
      <c r="H33" s="28"/>
      <c r="I33" s="26"/>
    </row>
    <row r="34" spans="1:9" ht="15">
      <c r="A34" s="1"/>
      <c r="B34" s="15" t="s">
        <v>18</v>
      </c>
      <c r="C34" s="15"/>
      <c r="D34" s="15"/>
      <c r="E34" s="15"/>
      <c r="F34" s="2"/>
      <c r="G34" s="2"/>
      <c r="H34" s="2"/>
      <c r="I34" s="3"/>
    </row>
    <row r="35" spans="1:9" ht="15">
      <c r="A35" s="19">
        <v>120200</v>
      </c>
      <c r="B35" s="23" t="s">
        <v>19</v>
      </c>
      <c r="C35" s="24"/>
      <c r="D35" s="24"/>
      <c r="E35" s="21"/>
      <c r="F35" s="21"/>
      <c r="G35" s="59">
        <v>8152</v>
      </c>
      <c r="H35" s="22"/>
      <c r="I35" s="59">
        <f aca="true" t="shared" si="1" ref="I35:I42">G35-F35</f>
        <v>8152</v>
      </c>
    </row>
    <row r="36" spans="1:9" ht="15">
      <c r="A36" s="19">
        <v>250101</v>
      </c>
      <c r="B36" s="20" t="s">
        <v>20</v>
      </c>
      <c r="C36" s="49"/>
      <c r="D36" s="49"/>
      <c r="E36" s="50"/>
      <c r="F36" s="21">
        <v>82200</v>
      </c>
      <c r="G36" s="19">
        <v>58904</v>
      </c>
      <c r="H36" s="22">
        <f>G36*50/F36</f>
        <v>35.82968369829684</v>
      </c>
      <c r="I36" s="19">
        <f t="shared" si="1"/>
        <v>-23296</v>
      </c>
    </row>
    <row r="37" spans="1:9" ht="15">
      <c r="A37" s="19">
        <v>190100</v>
      </c>
      <c r="B37" s="23" t="s">
        <v>21</v>
      </c>
      <c r="C37" s="24"/>
      <c r="D37" s="24"/>
      <c r="E37" s="21"/>
      <c r="F37" s="21">
        <v>19200</v>
      </c>
      <c r="G37" s="19">
        <v>8837</v>
      </c>
      <c r="H37" s="22">
        <f>G37*50/F37</f>
        <v>23.013020833333332</v>
      </c>
      <c r="I37" s="19">
        <f t="shared" si="1"/>
        <v>-10363</v>
      </c>
    </row>
    <row r="38" spans="1:9" ht="15">
      <c r="A38" s="19">
        <v>180500</v>
      </c>
      <c r="B38" s="20" t="s">
        <v>10</v>
      </c>
      <c r="C38" s="49"/>
      <c r="D38" s="49"/>
      <c r="E38" s="50"/>
      <c r="F38" s="21">
        <v>150000</v>
      </c>
      <c r="G38" s="19">
        <v>159330</v>
      </c>
      <c r="H38" s="22">
        <f>G38*50/F38</f>
        <v>53.11</v>
      </c>
      <c r="I38" s="19">
        <f t="shared" si="1"/>
        <v>9330</v>
      </c>
    </row>
    <row r="39" spans="1:9" ht="15">
      <c r="A39" s="19">
        <v>180415</v>
      </c>
      <c r="B39" s="23" t="s">
        <v>34</v>
      </c>
      <c r="C39" s="24"/>
      <c r="D39" s="24"/>
      <c r="E39" s="21"/>
      <c r="F39" s="21"/>
      <c r="G39" s="19">
        <v>9690</v>
      </c>
      <c r="H39" s="19"/>
      <c r="I39" s="19">
        <f t="shared" si="1"/>
        <v>9690</v>
      </c>
    </row>
    <row r="40" spans="1:9" ht="15">
      <c r="A40" s="19">
        <v>240621</v>
      </c>
      <c r="B40" s="23" t="s">
        <v>37</v>
      </c>
      <c r="C40" s="24"/>
      <c r="D40" s="24"/>
      <c r="E40" s="21"/>
      <c r="F40" s="21"/>
      <c r="G40" s="19">
        <v>228</v>
      </c>
      <c r="H40" s="19"/>
      <c r="I40" s="19">
        <f t="shared" si="1"/>
        <v>228</v>
      </c>
    </row>
    <row r="41" spans="1:9" ht="15">
      <c r="A41" s="19">
        <v>501100</v>
      </c>
      <c r="B41" s="23" t="s">
        <v>38</v>
      </c>
      <c r="C41" s="24"/>
      <c r="D41" s="24"/>
      <c r="E41" s="21"/>
      <c r="F41" s="21"/>
      <c r="G41" s="19">
        <v>7603</v>
      </c>
      <c r="H41" s="19"/>
      <c r="I41" s="19">
        <f t="shared" si="1"/>
        <v>7603</v>
      </c>
    </row>
    <row r="42" spans="1:9" ht="15">
      <c r="A42" s="19">
        <v>120300</v>
      </c>
      <c r="B42" s="20" t="s">
        <v>36</v>
      </c>
      <c r="C42" s="6"/>
      <c r="D42" s="6"/>
      <c r="E42" s="7"/>
      <c r="F42" s="21"/>
      <c r="G42" s="19">
        <v>1176</v>
      </c>
      <c r="H42" s="19"/>
      <c r="I42" s="19">
        <f t="shared" si="1"/>
        <v>1176</v>
      </c>
    </row>
    <row r="43" spans="1:9" ht="15">
      <c r="A43" s="9"/>
      <c r="B43" s="5" t="s">
        <v>22</v>
      </c>
      <c r="C43" s="5"/>
      <c r="D43" s="5"/>
      <c r="E43" s="8"/>
      <c r="F43" s="56">
        <f>F35+F36+F37+F38+F42</f>
        <v>251400</v>
      </c>
      <c r="G43" s="60">
        <f>G35+G36+G37+G38+G42+G39+G40+G41</f>
        <v>253920</v>
      </c>
      <c r="H43" s="55">
        <f>G43*50/F43</f>
        <v>50.501193317422434</v>
      </c>
      <c r="I43" s="60">
        <f>SUM(I35:I42)</f>
        <v>2520</v>
      </c>
    </row>
    <row r="44" spans="1:9" ht="15">
      <c r="A44" s="27"/>
      <c r="B44" s="28"/>
      <c r="C44" s="13"/>
      <c r="D44" s="28"/>
      <c r="E44" s="26"/>
      <c r="F44" s="19"/>
      <c r="G44" s="19"/>
      <c r="H44" s="19"/>
      <c r="I44" s="19"/>
    </row>
    <row r="45" spans="1:9" ht="15">
      <c r="A45" s="51"/>
      <c r="B45" s="15" t="s">
        <v>23</v>
      </c>
      <c r="C45" s="52"/>
      <c r="D45" s="15"/>
      <c r="E45" s="53"/>
      <c r="F45" s="56">
        <f>F32+F43</f>
        <v>1705400</v>
      </c>
      <c r="G45" s="60">
        <f>G32+G43</f>
        <v>1806225</v>
      </c>
      <c r="H45" s="55">
        <f>G45*50/F45</f>
        <v>52.95605136624839</v>
      </c>
      <c r="I45" s="60">
        <f>I32+I43</f>
        <v>101627</v>
      </c>
    </row>
    <row r="46" ht="12.75">
      <c r="C46" s="10"/>
    </row>
    <row r="48" spans="1:8" ht="12.75">
      <c r="A48" s="11" t="s">
        <v>27</v>
      </c>
      <c r="B48" s="11"/>
      <c r="C48" s="11"/>
      <c r="D48" s="11"/>
      <c r="E48" s="11"/>
      <c r="F48" s="11"/>
      <c r="G48" s="11"/>
      <c r="H48" s="11"/>
    </row>
    <row r="49" spans="1:8" ht="12.75">
      <c r="A49" s="18"/>
      <c r="B49" s="18"/>
      <c r="C49" s="18"/>
      <c r="D49" s="18"/>
      <c r="E49" s="18"/>
      <c r="F49" s="18"/>
      <c r="G49" s="18"/>
      <c r="H49" s="18"/>
    </row>
    <row r="50" spans="1:8" ht="12.75">
      <c r="A50" s="11" t="s">
        <v>28</v>
      </c>
      <c r="B50" s="11"/>
      <c r="C50" s="18"/>
      <c r="D50" s="11"/>
      <c r="E50" s="11"/>
      <c r="F50" s="11"/>
      <c r="G50" s="11"/>
      <c r="H50" s="11"/>
    </row>
  </sheetData>
  <mergeCells count="3">
    <mergeCell ref="A5:I6"/>
    <mergeCell ref="A4:B4"/>
    <mergeCell ref="A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2011-07-05T06:46:23Z</cp:lastPrinted>
  <dcterms:created xsi:type="dcterms:W3CDTF">2006-03-01T11:14:40Z</dcterms:created>
  <dcterms:modified xsi:type="dcterms:W3CDTF">2011-07-14T05:28:47Z</dcterms:modified>
  <cp:category/>
  <cp:version/>
  <cp:contentType/>
  <cp:contentStatus/>
</cp:coreProperties>
</file>